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<sst xmlns="http://schemas.openxmlformats.org/spreadsheetml/2006/main" count="152" uniqueCount="53">
  <si>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</si>
  <si>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</si>
  <si>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</si>
  <si>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</si>
  <si>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</si>
  <si>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</si>
  <si>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</si>
  <si>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лестничных клеток</t>
  </si>
  <si>
    <t xml:space="preserve"> </t>
  </si>
  <si>
    <t>Техническое обслуживание ОПУ ХВС и тепловой энергии на отопление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</si>
  <si>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</si>
  <si>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№2/4 по ул. Моховой,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</si>
  <si>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</si>
  <si>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Приобретение  таблички "Укрытие"</t>
  </si>
  <si>
    <t>Монтаж информационных таблиц "Укрытие"</t>
  </si>
  <si>
    <t>Февраль</t>
  </si>
  <si>
    <t>Смена доводчика в подъезде № 3</t>
  </si>
  <si>
    <t xml:space="preserve">Закрашивание надписей на стене дома </t>
  </si>
  <si>
    <t>Промывка приборов учета системы отопления</t>
  </si>
  <si>
    <t>Очистка крыши от наледи</t>
  </si>
  <si>
    <t>Март</t>
  </si>
  <si>
    <t>Периодическая проверка вентиляционных и дымовых каналов</t>
  </si>
  <si>
    <t>Смена частей водосточных труб, подъезд № 2</t>
  </si>
  <si>
    <t>Смена светильника в подъезде № 1 (5-ый этаж)</t>
  </si>
  <si>
    <t>Апрель</t>
  </si>
  <si>
    <t>Приобретение мешков для проведения субботника</t>
  </si>
  <si>
    <t>Ремонт подбоя в подвале № 1</t>
  </si>
  <si>
    <t>Ремонт  водосточных труб</t>
  </si>
  <si>
    <t>Установка окон (17шт.) из ПВХ профиля в подвале</t>
  </si>
  <si>
    <t>Май</t>
  </si>
  <si>
    <t>Техническое обслуживание ОПУ ХВС и тепловой энергии на отопление, консервация</t>
  </si>
  <si>
    <t>Техническое обслуживание внутридомового газового оборудования</t>
  </si>
  <si>
    <t>Погрузка и вывоз мусора после субботника, организованного силами жителей</t>
  </si>
  <si>
    <t>Июнь</t>
  </si>
  <si>
    <t>Замена запорной арматуры системы ХВС в кв. № 32</t>
  </si>
  <si>
    <t>Вывоз и погрузка автомобильных шин с контейнерной площадки для сбора ТКО</t>
  </si>
  <si>
    <t>Ремонт водосточной трубы</t>
  </si>
  <si>
    <t>Устранение завала ( с пробивкой) и (без пробивки) в кв. № 13</t>
  </si>
  <si>
    <t>Устранение завала  (без пробивки) в кв. № 17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</si>
  <si>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</si>
  <si>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</si>
  <si>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</si>
  <si>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</si>
  <si>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ОПУ ХВС и тепловой энергии на отопление, опрессовка</t>
  </si>
  <si>
    <t>Октябрь</t>
  </si>
  <si>
    <t>Ремонт воронки водосточной трубы</t>
  </si>
  <si>
    <t>Ремонт стояка системы отопления в кв. №53, подвал</t>
  </si>
  <si>
    <t>Ноябрь</t>
  </si>
  <si>
    <t>Частичный ремонт цоколя</t>
  </si>
  <si>
    <t>Декабрь</t>
  </si>
  <si>
    <t>Закрашивание надписей на фасаде доме</t>
  </si>
  <si>
    <t>Работы по очистке крыши от наледи</t>
  </si>
  <si>
    <t>Дератизация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</si>
</sst>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26">
      <selection activeCell="D12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  <col min="4" max="4" width="9.57421875" style="9" hidden="1" customWidth="1"/>
    <col min="5" max="5" width="11.7109375" style="0" hidden="1" customWidth="1"/>
    <col min="6" max="8" width="9.140625" style="0" customWidth="1"/>
  </cols>
  <sheetData>
    <row r="1" spans="1:2" ht="46.5" customHeight="1">
      <c r="A1" s="22" t="s">
        <v>11</v>
      </c>
      <c r="B1" s="23"/>
    </row>
    <row r="2" spans="1:2" ht="24" customHeight="1">
      <c r="A2" s="4" t="s">
        <v>0</v>
      </c>
      <c r="B2" s="4" t="s">
        <v>1</v>
      </c>
    </row>
    <row r="3" spans="1:4" ht="24" customHeight="1">
      <c r="A3" s="21" t="s">
        <v>2</v>
      </c>
      <c r="B3" s="21"/>
      <c r="D3" s="10">
        <v>3400.9</v>
      </c>
    </row>
    <row r="4" spans="1:4" ht="24" customHeight="1">
      <c r="A4" s="1" t="s">
        <v>10</v>
      </c>
      <c r="B4" s="3">
        <v>9760.58</v>
      </c>
      <c r="D4" s="9">
        <f aca="true" t="shared" si="0" ref="D4:D12">B4/3400.9</f>
        <v>2.869999117880561</v>
      </c>
    </row>
    <row r="5" spans="1:4" ht="24" customHeight="1">
      <c r="A5" s="1" t="s">
        <v>3</v>
      </c>
      <c r="B5" s="3">
        <v>12549.32</v>
      </c>
      <c r="D5" s="9">
        <f t="shared" si="0"/>
        <v>3.689999705960187</v>
      </c>
    </row>
    <row r="6" spans="1:5" ht="24" customHeight="1">
      <c r="A6" s="1" t="s">
        <v>5</v>
      </c>
      <c r="B6" s="3">
        <v>1704.2</v>
      </c>
      <c r="D6" s="9">
        <f t="shared" si="0"/>
        <v>0.5011026492987151</v>
      </c>
      <c r="E6" t="s">
        <v>8</v>
      </c>
    </row>
    <row r="7" spans="1:5" ht="24" customHeight="1">
      <c r="A7" s="1" t="s">
        <v>9</v>
      </c>
      <c r="B7" s="3">
        <v>3024.14</v>
      </c>
      <c r="D7" s="13">
        <f t="shared" si="0"/>
        <v>0.8892175600576318</v>
      </c>
      <c r="E7" s="13"/>
    </row>
    <row r="8" spans="1:5" ht="24" customHeight="1">
      <c r="A8" s="6" t="s">
        <v>6</v>
      </c>
      <c r="B8" s="3">
        <v>15100</v>
      </c>
      <c r="D8" s="13">
        <f t="shared" si="0"/>
        <v>4.440001176159252</v>
      </c>
      <c r="E8" s="14"/>
    </row>
    <row r="9" spans="1:5" ht="24" customHeight="1">
      <c r="A9" s="5" t="s">
        <v>7</v>
      </c>
      <c r="B9" s="3">
        <v>5622.1</v>
      </c>
      <c r="D9" s="13">
        <f>B9/3400.9</f>
        <v>1.653121232614896</v>
      </c>
      <c r="E9" s="14"/>
    </row>
    <row r="10" spans="1:5" ht="24" customHeight="1">
      <c r="A10" s="5" t="s">
        <v>12</v>
      </c>
      <c r="B10" s="8">
        <v>1700.45</v>
      </c>
      <c r="D10" s="13">
        <f>B10/3400.9</f>
        <v>0.5</v>
      </c>
      <c r="E10" s="14"/>
    </row>
    <row r="11" spans="1:5" ht="24" customHeight="1">
      <c r="A11" s="7" t="s">
        <v>13</v>
      </c>
      <c r="B11" s="8">
        <v>850</v>
      </c>
      <c r="D11" s="11">
        <f>B11/3400.9</f>
        <v>0.24993384104207708</v>
      </c>
      <c r="E11" s="11">
        <f>D11+D12</f>
        <v>0.33991002381722485</v>
      </c>
    </row>
    <row r="12" spans="1:5" ht="24" customHeight="1">
      <c r="A12" s="7" t="s">
        <v>14</v>
      </c>
      <c r="B12" s="15">
        <v>306</v>
      </c>
      <c r="D12" s="11">
        <f t="shared" si="0"/>
        <v>0.08997618277514775</v>
      </c>
      <c r="E12" s="12">
        <f>B11+B12</f>
        <v>1156</v>
      </c>
    </row>
    <row r="13" spans="1:6" ht="24" customHeight="1">
      <c r="A13" s="2" t="s">
        <v>4</v>
      </c>
      <c r="B13" s="2">
        <f>SUM(B4:B12)</f>
        <v>50616.79</v>
      </c>
      <c r="D13" s="13"/>
      <c r="E13" s="14"/>
      <c r="F13" s="14"/>
    </row>
    <row r="14" spans="1:4" ht="24" customHeight="1">
      <c r="A14" s="21" t="s">
        <v>15</v>
      </c>
      <c r="B14" s="21"/>
      <c r="D14" s="10"/>
    </row>
    <row r="15" spans="1:4" ht="24" customHeight="1">
      <c r="A15" s="1" t="s">
        <v>10</v>
      </c>
      <c r="B15" s="3">
        <v>9760.58</v>
      </c>
      <c r="D15" s="9">
        <f aca="true" t="shared" si="1" ref="D15:D25">B15/3400.9</f>
        <v>2.869999117880561</v>
      </c>
    </row>
    <row r="16" spans="1:4" ht="24" customHeight="1">
      <c r="A16" s="1" t="s">
        <v>3</v>
      </c>
      <c r="B16" s="3">
        <v>12549.32</v>
      </c>
      <c r="D16" s="9">
        <f t="shared" si="1"/>
        <v>3.689999705960187</v>
      </c>
    </row>
    <row r="17" spans="1:5" ht="24" customHeight="1">
      <c r="A17" s="1" t="s">
        <v>5</v>
      </c>
      <c r="B17" s="3">
        <v>1704.2</v>
      </c>
      <c r="D17" s="9">
        <f t="shared" si="1"/>
        <v>0.5011026492987151</v>
      </c>
      <c r="E17" t="s">
        <v>8</v>
      </c>
    </row>
    <row r="18" spans="1:5" ht="24" customHeight="1">
      <c r="A18" s="1" t="s">
        <v>9</v>
      </c>
      <c r="B18" s="3">
        <v>3024.14</v>
      </c>
      <c r="D18" s="13">
        <f t="shared" si="1"/>
        <v>0.8892175600576318</v>
      </c>
      <c r="E18" s="13"/>
    </row>
    <row r="19" spans="1:5" ht="24" customHeight="1">
      <c r="A19" s="6" t="s">
        <v>6</v>
      </c>
      <c r="B19" s="3">
        <v>15100</v>
      </c>
      <c r="D19" s="13">
        <f t="shared" si="1"/>
        <v>4.440001176159252</v>
      </c>
      <c r="E19" s="14"/>
    </row>
    <row r="20" spans="1:5" ht="24" customHeight="1">
      <c r="A20" s="5" t="s">
        <v>7</v>
      </c>
      <c r="B20" s="3">
        <v>5622.1</v>
      </c>
      <c r="D20" s="13">
        <f t="shared" si="1"/>
        <v>1.653121232614896</v>
      </c>
      <c r="E20" s="14"/>
    </row>
    <row r="21" spans="1:5" ht="24" customHeight="1">
      <c r="A21" s="5" t="s">
        <v>12</v>
      </c>
      <c r="B21" s="8">
        <v>1700.45</v>
      </c>
      <c r="D21" s="13">
        <f t="shared" si="1"/>
        <v>0.5</v>
      </c>
      <c r="E21" s="14"/>
    </row>
    <row r="22" spans="1:5" ht="24" customHeight="1">
      <c r="A22" s="7" t="s">
        <v>16</v>
      </c>
      <c r="B22" s="15">
        <v>2774</v>
      </c>
      <c r="D22" s="11">
        <f t="shared" si="1"/>
        <v>0.8156664412361434</v>
      </c>
      <c r="E22" s="11"/>
    </row>
    <row r="23" spans="1:5" ht="24" customHeight="1">
      <c r="A23" s="16" t="s">
        <v>17</v>
      </c>
      <c r="B23" s="15">
        <v>349</v>
      </c>
      <c r="D23" s="11">
        <f t="shared" si="1"/>
        <v>0.10261989473374694</v>
      </c>
      <c r="E23" s="11"/>
    </row>
    <row r="24" spans="1:5" ht="24" customHeight="1">
      <c r="A24" s="7" t="s">
        <v>18</v>
      </c>
      <c r="B24" s="15">
        <v>12838</v>
      </c>
      <c r="D24" s="11">
        <f t="shared" si="1"/>
        <v>3.774883119174336</v>
      </c>
      <c r="E24" s="11">
        <f>D22+D23+D24+D25</f>
        <v>8.315739951189391</v>
      </c>
    </row>
    <row r="25" spans="1:5" ht="24" customHeight="1">
      <c r="A25" s="7" t="s">
        <v>19</v>
      </c>
      <c r="B25" s="8">
        <v>12320</v>
      </c>
      <c r="D25" s="11">
        <f t="shared" si="1"/>
        <v>3.6225704960451646</v>
      </c>
      <c r="E25" s="11">
        <f>B22+B23+B24+B25</f>
        <v>28281</v>
      </c>
    </row>
    <row r="26" spans="1:6" ht="24" customHeight="1">
      <c r="A26" s="2" t="s">
        <v>4</v>
      </c>
      <c r="B26" s="2">
        <f>SUM(B15:B25)</f>
        <v>77741.79000000001</v>
      </c>
      <c r="D26" s="13"/>
      <c r="E26" s="14"/>
      <c r="F26" s="14"/>
    </row>
    <row r="27" spans="1:4" ht="24" customHeight="1">
      <c r="A27" s="21" t="s">
        <v>20</v>
      </c>
      <c r="B27" s="21"/>
      <c r="D27" s="10"/>
    </row>
    <row r="28" spans="1:4" ht="24" customHeight="1">
      <c r="A28" s="1" t="s">
        <v>10</v>
      </c>
      <c r="B28" s="3">
        <v>9760.58</v>
      </c>
      <c r="D28" s="9">
        <f aca="true" t="shared" si="2" ref="D28:D38">B28/3400.9</f>
        <v>2.869999117880561</v>
      </c>
    </row>
    <row r="29" spans="1:4" ht="24" customHeight="1">
      <c r="A29" s="1" t="s">
        <v>3</v>
      </c>
      <c r="B29" s="3">
        <v>12549.32</v>
      </c>
      <c r="D29" s="9">
        <f t="shared" si="2"/>
        <v>3.689999705960187</v>
      </c>
    </row>
    <row r="30" spans="1:5" ht="24" customHeight="1">
      <c r="A30" s="1" t="s">
        <v>5</v>
      </c>
      <c r="B30" s="3">
        <v>2382.82</v>
      </c>
      <c r="D30" s="9">
        <f t="shared" si="2"/>
        <v>0.7006439471904496</v>
      </c>
      <c r="E30" t="s">
        <v>8</v>
      </c>
    </row>
    <row r="31" spans="1:5" ht="24" customHeight="1">
      <c r="A31" s="1" t="s">
        <v>9</v>
      </c>
      <c r="B31" s="3">
        <v>3024.14</v>
      </c>
      <c r="D31" s="13">
        <f t="shared" si="2"/>
        <v>0.8892175600576318</v>
      </c>
      <c r="E31" s="13"/>
    </row>
    <row r="32" spans="1:5" ht="24" customHeight="1">
      <c r="A32" s="6" t="s">
        <v>6</v>
      </c>
      <c r="B32" s="3">
        <v>15100</v>
      </c>
      <c r="D32" s="13">
        <f t="shared" si="2"/>
        <v>4.440001176159252</v>
      </c>
      <c r="E32" s="14"/>
    </row>
    <row r="33" spans="1:5" ht="24" customHeight="1">
      <c r="A33" s="5" t="s">
        <v>7</v>
      </c>
      <c r="B33" s="3">
        <v>5622.1</v>
      </c>
      <c r="D33" s="13">
        <f t="shared" si="2"/>
        <v>1.653121232614896</v>
      </c>
      <c r="E33" s="14"/>
    </row>
    <row r="34" spans="1:5" ht="24" customHeight="1">
      <c r="A34" s="5" t="s">
        <v>12</v>
      </c>
      <c r="B34" s="8">
        <v>1700.45</v>
      </c>
      <c r="D34" s="13">
        <f t="shared" si="2"/>
        <v>0.5</v>
      </c>
      <c r="E34" s="14"/>
    </row>
    <row r="35" spans="1:5" ht="24" customHeight="1">
      <c r="A35" s="7" t="s">
        <v>21</v>
      </c>
      <c r="B35" s="15">
        <v>6400</v>
      </c>
      <c r="D35" s="13">
        <f t="shared" si="2"/>
        <v>1.8818548031403453</v>
      </c>
      <c r="E35" s="13"/>
    </row>
    <row r="36" spans="1:5" ht="24" customHeight="1">
      <c r="A36" s="5" t="s">
        <v>19</v>
      </c>
      <c r="B36" s="8">
        <v>12320</v>
      </c>
      <c r="D36" s="11">
        <f t="shared" si="2"/>
        <v>3.6225704960451646</v>
      </c>
      <c r="E36" s="11"/>
    </row>
    <row r="37" spans="1:5" ht="24" customHeight="1">
      <c r="A37" s="7" t="s">
        <v>22</v>
      </c>
      <c r="B37" s="15">
        <v>12047</v>
      </c>
      <c r="D37" s="11">
        <f t="shared" si="2"/>
        <v>3.542297627098709</v>
      </c>
      <c r="E37" s="11">
        <f>D36+D37+D38</f>
        <v>7.847040489282249</v>
      </c>
    </row>
    <row r="38" spans="1:5" ht="24" customHeight="1">
      <c r="A38" s="5" t="s">
        <v>23</v>
      </c>
      <c r="B38" s="15">
        <v>2320</v>
      </c>
      <c r="D38" s="11">
        <f t="shared" si="2"/>
        <v>0.6821723661383751</v>
      </c>
      <c r="E38" s="11">
        <f>B36+B37+B38</f>
        <v>26687</v>
      </c>
    </row>
    <row r="39" spans="1:6" ht="24" customHeight="1">
      <c r="A39" s="2" t="s">
        <v>4</v>
      </c>
      <c r="B39" s="2">
        <f>SUM(B28:B38)</f>
        <v>83226.41</v>
      </c>
      <c r="D39" s="13"/>
      <c r="E39" s="14"/>
      <c r="F39" s="14"/>
    </row>
    <row r="40" spans="1:4" ht="24" customHeight="1">
      <c r="A40" s="21" t="s">
        <v>24</v>
      </c>
      <c r="B40" s="21"/>
      <c r="D40" s="10"/>
    </row>
    <row r="41" spans="1:4" ht="24" customHeight="1">
      <c r="A41" s="1" t="s">
        <v>10</v>
      </c>
      <c r="B41" s="3">
        <v>9760.58</v>
      </c>
      <c r="D41" s="9">
        <f aca="true" t="shared" si="3" ref="D41:D51">B41/3400.9</f>
        <v>2.869999117880561</v>
      </c>
    </row>
    <row r="42" spans="1:4" ht="24" customHeight="1">
      <c r="A42" s="1" t="s">
        <v>3</v>
      </c>
      <c r="B42" s="3">
        <v>12549.32</v>
      </c>
      <c r="D42" s="9">
        <f t="shared" si="3"/>
        <v>3.689999705960187</v>
      </c>
    </row>
    <row r="43" spans="1:5" ht="24" customHeight="1">
      <c r="A43" s="1" t="s">
        <v>5</v>
      </c>
      <c r="B43" s="3">
        <v>1704.2</v>
      </c>
      <c r="D43" s="9">
        <f t="shared" si="3"/>
        <v>0.5011026492987151</v>
      </c>
      <c r="E43" t="s">
        <v>8</v>
      </c>
    </row>
    <row r="44" spans="1:5" ht="24" customHeight="1">
      <c r="A44" s="1" t="s">
        <v>9</v>
      </c>
      <c r="B44" s="3">
        <v>3024.14</v>
      </c>
      <c r="D44" s="13">
        <f t="shared" si="3"/>
        <v>0.8892175600576318</v>
      </c>
      <c r="E44" s="13"/>
    </row>
    <row r="45" spans="1:5" ht="24" customHeight="1">
      <c r="A45" s="6" t="s">
        <v>6</v>
      </c>
      <c r="B45" s="3">
        <v>15100</v>
      </c>
      <c r="D45" s="13">
        <f t="shared" si="3"/>
        <v>4.440001176159252</v>
      </c>
      <c r="E45" s="14"/>
    </row>
    <row r="46" spans="1:5" ht="24" customHeight="1">
      <c r="A46" s="5" t="s">
        <v>7</v>
      </c>
      <c r="B46" s="3">
        <v>5622.1</v>
      </c>
      <c r="D46" s="13">
        <f t="shared" si="3"/>
        <v>1.653121232614896</v>
      </c>
      <c r="E46" s="14"/>
    </row>
    <row r="47" spans="1:5" ht="24" customHeight="1">
      <c r="A47" s="5" t="s">
        <v>12</v>
      </c>
      <c r="B47" s="8">
        <v>1700.45</v>
      </c>
      <c r="D47" s="13">
        <f t="shared" si="3"/>
        <v>0.5</v>
      </c>
      <c r="E47" s="14"/>
    </row>
    <row r="48" spans="1:5" ht="24" customHeight="1">
      <c r="A48" s="7" t="s">
        <v>28</v>
      </c>
      <c r="B48" s="15">
        <v>89244</v>
      </c>
      <c r="D48" s="11">
        <f t="shared" si="3"/>
        <v>26.24128907054015</v>
      </c>
      <c r="E48" s="11"/>
    </row>
    <row r="49" spans="1:5" ht="24" customHeight="1">
      <c r="A49" s="7" t="s">
        <v>25</v>
      </c>
      <c r="B49" s="15">
        <v>163.3</v>
      </c>
      <c r="D49" s="11">
        <f t="shared" si="3"/>
        <v>0.048016701461377875</v>
      </c>
      <c r="E49" s="11"/>
    </row>
    <row r="50" spans="1:5" ht="24" customHeight="1">
      <c r="A50" s="7" t="s">
        <v>26</v>
      </c>
      <c r="B50" s="15">
        <v>1121</v>
      </c>
      <c r="D50" s="11">
        <f t="shared" si="3"/>
        <v>0.32961863036255107</v>
      </c>
      <c r="E50" s="11">
        <f>D48+D49+D50+D51</f>
        <v>29.593137110764797</v>
      </c>
    </row>
    <row r="51" spans="1:5" ht="24" customHeight="1">
      <c r="A51" s="7" t="s">
        <v>27</v>
      </c>
      <c r="B51" s="15">
        <v>10115</v>
      </c>
      <c r="D51" s="11">
        <f t="shared" si="3"/>
        <v>2.9742127084007173</v>
      </c>
      <c r="E51" s="11">
        <f>B48+B49+B50+B51</f>
        <v>100643.3</v>
      </c>
    </row>
    <row r="52" spans="1:6" ht="24" customHeight="1">
      <c r="A52" s="2" t="s">
        <v>4</v>
      </c>
      <c r="B52" s="2">
        <f>SUM(B41:B51)</f>
        <v>150104.09</v>
      </c>
      <c r="D52" s="13"/>
      <c r="E52" s="14"/>
      <c r="F52" s="14"/>
    </row>
    <row r="53" spans="1:4" ht="24" customHeight="1">
      <c r="A53" s="21" t="s">
        <v>29</v>
      </c>
      <c r="B53" s="21"/>
      <c r="D53" s="10"/>
    </row>
    <row r="54" spans="1:4" ht="24" customHeight="1">
      <c r="A54" s="1" t="s">
        <v>10</v>
      </c>
      <c r="B54" s="3">
        <v>9760.58</v>
      </c>
      <c r="D54" s="9">
        <f aca="true" t="shared" si="4" ref="D54:D63">B54/3400.9</f>
        <v>2.869999117880561</v>
      </c>
    </row>
    <row r="55" spans="1:4" ht="24" customHeight="1">
      <c r="A55" s="1" t="s">
        <v>3</v>
      </c>
      <c r="B55" s="3">
        <v>12549.32</v>
      </c>
      <c r="D55" s="9">
        <f t="shared" si="4"/>
        <v>3.689999705960187</v>
      </c>
    </row>
    <row r="56" spans="1:5" ht="24" customHeight="1">
      <c r="A56" s="1" t="s">
        <v>5</v>
      </c>
      <c r="B56" s="3">
        <v>1704.2</v>
      </c>
      <c r="D56" s="9">
        <f t="shared" si="4"/>
        <v>0.5011026492987151</v>
      </c>
      <c r="E56" t="s">
        <v>8</v>
      </c>
    </row>
    <row r="57" spans="1:5" ht="30" customHeight="1">
      <c r="A57" s="1" t="s">
        <v>30</v>
      </c>
      <c r="B57" s="3">
        <v>14058.92</v>
      </c>
      <c r="D57" s="13">
        <f t="shared" si="4"/>
        <v>4.133882207650916</v>
      </c>
      <c r="E57" s="13"/>
    </row>
    <row r="58" spans="1:5" ht="24" customHeight="1">
      <c r="A58" s="6" t="s">
        <v>6</v>
      </c>
      <c r="B58" s="3">
        <v>15100</v>
      </c>
      <c r="D58" s="13">
        <f t="shared" si="4"/>
        <v>4.440001176159252</v>
      </c>
      <c r="E58" s="14"/>
    </row>
    <row r="59" spans="1:5" ht="24" customHeight="1">
      <c r="A59" s="5" t="s">
        <v>7</v>
      </c>
      <c r="B59" s="3">
        <v>5622.1</v>
      </c>
      <c r="D59" s="13">
        <f t="shared" si="4"/>
        <v>1.653121232614896</v>
      </c>
      <c r="E59" s="14"/>
    </row>
    <row r="60" spans="1:5" ht="24" customHeight="1">
      <c r="A60" s="5" t="s">
        <v>12</v>
      </c>
      <c r="B60" s="8">
        <v>1700.45</v>
      </c>
      <c r="D60" s="13">
        <f t="shared" si="4"/>
        <v>0.5</v>
      </c>
      <c r="E60" s="14"/>
    </row>
    <row r="61" spans="1:5" ht="24" customHeight="1">
      <c r="A61" s="7" t="s">
        <v>31</v>
      </c>
      <c r="B61" s="15">
        <v>10156.13</v>
      </c>
      <c r="D61" s="13">
        <f t="shared" si="4"/>
        <v>2.9863065659090235</v>
      </c>
      <c r="E61" s="13"/>
    </row>
    <row r="62" spans="1:5" ht="24" customHeight="1">
      <c r="A62" s="7" t="s">
        <v>32</v>
      </c>
      <c r="B62" s="17">
        <v>2420.7</v>
      </c>
      <c r="D62" s="11">
        <f t="shared" si="4"/>
        <v>0.7117821753065364</v>
      </c>
      <c r="E62" s="11">
        <f>D62+D63</f>
        <v>0.7251198212237936</v>
      </c>
    </row>
    <row r="63" spans="1:5" ht="24" customHeight="1">
      <c r="A63" s="7" t="s">
        <v>25</v>
      </c>
      <c r="B63" s="18">
        <v>45.36</v>
      </c>
      <c r="D63" s="11">
        <f t="shared" si="4"/>
        <v>0.013337645917257196</v>
      </c>
      <c r="E63" s="11">
        <f>B62+B63</f>
        <v>2466.06</v>
      </c>
    </row>
    <row r="64" spans="1:6" ht="24" customHeight="1">
      <c r="A64" s="2" t="s">
        <v>4</v>
      </c>
      <c r="B64" s="2">
        <f>SUM(B54:B63)</f>
        <v>73117.76</v>
      </c>
      <c r="D64" s="13"/>
      <c r="E64" s="14"/>
      <c r="F64" s="14"/>
    </row>
    <row r="65" spans="1:4" ht="24" customHeight="1">
      <c r="A65" s="21" t="s">
        <v>33</v>
      </c>
      <c r="B65" s="21"/>
      <c r="D65" s="10"/>
    </row>
    <row r="66" spans="1:4" ht="24" customHeight="1">
      <c r="A66" s="1" t="s">
        <v>10</v>
      </c>
      <c r="B66" s="3">
        <v>9760.58</v>
      </c>
      <c r="D66" s="9">
        <f aca="true" t="shared" si="5" ref="D66:D79">B66/3400.9</f>
        <v>2.869999117880561</v>
      </c>
    </row>
    <row r="67" spans="1:4" ht="24" customHeight="1">
      <c r="A67" s="1" t="s">
        <v>3</v>
      </c>
      <c r="B67" s="3">
        <v>12549.32</v>
      </c>
      <c r="D67" s="9">
        <f t="shared" si="5"/>
        <v>3.689999705960187</v>
      </c>
    </row>
    <row r="68" spans="1:5" ht="24" customHeight="1">
      <c r="A68" s="1" t="s">
        <v>5</v>
      </c>
      <c r="B68" s="3">
        <v>1704.2</v>
      </c>
      <c r="D68" s="9">
        <f t="shared" si="5"/>
        <v>0.5011026492987151</v>
      </c>
      <c r="E68" t="s">
        <v>8</v>
      </c>
    </row>
    <row r="69" spans="1:5" ht="24" customHeight="1">
      <c r="A69" s="1" t="s">
        <v>9</v>
      </c>
      <c r="B69" s="3">
        <v>3024.14</v>
      </c>
      <c r="D69" s="13">
        <f t="shared" si="5"/>
        <v>0.8892175600576318</v>
      </c>
      <c r="E69" s="13"/>
    </row>
    <row r="70" spans="1:5" ht="24" customHeight="1">
      <c r="A70" s="6" t="s">
        <v>6</v>
      </c>
      <c r="B70" s="3">
        <v>15100</v>
      </c>
      <c r="D70" s="13">
        <f t="shared" si="5"/>
        <v>4.440001176159252</v>
      </c>
      <c r="E70" s="14"/>
    </row>
    <row r="71" spans="1:5" ht="24" customHeight="1">
      <c r="A71" s="5" t="s">
        <v>7</v>
      </c>
      <c r="B71" s="3">
        <v>5622.1</v>
      </c>
      <c r="D71" s="13">
        <f t="shared" si="5"/>
        <v>1.653121232614896</v>
      </c>
      <c r="E71" s="14"/>
    </row>
    <row r="72" spans="1:5" ht="24" customHeight="1">
      <c r="A72" s="5" t="s">
        <v>12</v>
      </c>
      <c r="B72" s="8">
        <v>1700.45</v>
      </c>
      <c r="D72" s="13">
        <f t="shared" si="5"/>
        <v>0.5</v>
      </c>
      <c r="E72" s="14"/>
    </row>
    <row r="73" spans="1:5" ht="24" customHeight="1">
      <c r="A73" s="7" t="s">
        <v>21</v>
      </c>
      <c r="B73" s="15">
        <v>4400</v>
      </c>
      <c r="D73" s="13">
        <f t="shared" si="5"/>
        <v>1.2937751771589874</v>
      </c>
      <c r="E73" s="13"/>
    </row>
    <row r="74" spans="1:5" ht="24" customHeight="1">
      <c r="A74" s="17" t="s">
        <v>34</v>
      </c>
      <c r="B74" s="15">
        <v>1745</v>
      </c>
      <c r="D74" s="11">
        <f t="shared" si="5"/>
        <v>0.5130994736687348</v>
      </c>
      <c r="E74" s="11"/>
    </row>
    <row r="75" spans="1:5" ht="24" customHeight="1">
      <c r="A75" s="17" t="s">
        <v>35</v>
      </c>
      <c r="B75" s="7">
        <v>367.98</v>
      </c>
      <c r="D75" s="11">
        <f t="shared" si="5"/>
        <v>0.10820077038431004</v>
      </c>
      <c r="E75" s="11"/>
    </row>
    <row r="76" spans="1:5" ht="24" customHeight="1">
      <c r="A76" s="17" t="s">
        <v>36</v>
      </c>
      <c r="B76" s="15">
        <v>642</v>
      </c>
      <c r="D76" s="11">
        <f>B76/3400.9</f>
        <v>0.18877355994001588</v>
      </c>
      <c r="E76" s="11"/>
    </row>
    <row r="77" spans="1:5" ht="24" customHeight="1">
      <c r="A77" s="17" t="s">
        <v>37</v>
      </c>
      <c r="B77" s="8">
        <v>4100</v>
      </c>
      <c r="D77" s="11">
        <f>B77/3400.9</f>
        <v>1.2055632332617836</v>
      </c>
      <c r="E77" s="11"/>
    </row>
    <row r="78" spans="1:5" ht="24" customHeight="1">
      <c r="A78" s="17" t="s">
        <v>38</v>
      </c>
      <c r="B78" s="8">
        <v>900</v>
      </c>
      <c r="D78" s="11">
        <f>B78/3400.9</f>
        <v>0.26463583169161103</v>
      </c>
      <c r="E78" s="11">
        <f>D74+D75+D76+D77+D78+D79</f>
        <v>4.117198388661825</v>
      </c>
    </row>
    <row r="79" spans="1:5" ht="24" customHeight="1">
      <c r="A79" s="17" t="s">
        <v>39</v>
      </c>
      <c r="B79" s="8">
        <v>6247.2</v>
      </c>
      <c r="D79" s="11">
        <f t="shared" si="5"/>
        <v>1.8369255197153693</v>
      </c>
      <c r="E79" s="11">
        <f>B74+B75+B76+B77+B78+B79</f>
        <v>14002.18</v>
      </c>
    </row>
    <row r="80" spans="1:6" ht="24" customHeight="1">
      <c r="A80" s="2" t="s">
        <v>4</v>
      </c>
      <c r="B80" s="2">
        <f>SUM(B66:B79)</f>
        <v>67862.97</v>
      </c>
      <c r="D80" s="13"/>
      <c r="E80" s="14"/>
      <c r="F80" s="14"/>
    </row>
    <row r="81" spans="1:4" ht="24" customHeight="1">
      <c r="A81" s="21" t="s">
        <v>40</v>
      </c>
      <c r="B81" s="21"/>
      <c r="D81" s="10"/>
    </row>
    <row r="82" spans="1:4" ht="24" customHeight="1">
      <c r="A82" s="1" t="s">
        <v>10</v>
      </c>
      <c r="B82" s="3">
        <v>9760.58</v>
      </c>
      <c r="D82" s="9">
        <f aca="true" t="shared" si="6" ref="D82:D88">B82/3400.9</f>
        <v>2.869999117880561</v>
      </c>
    </row>
    <row r="83" spans="1:4" ht="24" customHeight="1">
      <c r="A83" s="1" t="s">
        <v>3</v>
      </c>
      <c r="B83" s="3">
        <v>12549.32</v>
      </c>
      <c r="D83" s="9">
        <f t="shared" si="6"/>
        <v>3.689999705960187</v>
      </c>
    </row>
    <row r="84" spans="1:5" ht="24" customHeight="1">
      <c r="A84" s="1" t="s">
        <v>5</v>
      </c>
      <c r="B84" s="3">
        <v>1704.2</v>
      </c>
      <c r="D84" s="9">
        <f t="shared" si="6"/>
        <v>0.5011026492987151</v>
      </c>
      <c r="E84" t="s">
        <v>8</v>
      </c>
    </row>
    <row r="85" spans="1:5" ht="24" customHeight="1">
      <c r="A85" s="1" t="s">
        <v>9</v>
      </c>
      <c r="B85" s="3">
        <v>3024.14</v>
      </c>
      <c r="D85" s="13">
        <f t="shared" si="6"/>
        <v>0.8892175600576318</v>
      </c>
      <c r="E85" s="13"/>
    </row>
    <row r="86" spans="1:5" ht="24" customHeight="1">
      <c r="A86" s="6" t="s">
        <v>6</v>
      </c>
      <c r="B86" s="3">
        <v>15100</v>
      </c>
      <c r="D86" s="13">
        <f t="shared" si="6"/>
        <v>4.440001176159252</v>
      </c>
      <c r="E86" s="14"/>
    </row>
    <row r="87" spans="1:5" ht="24" customHeight="1">
      <c r="A87" s="5" t="s">
        <v>7</v>
      </c>
      <c r="B87" s="3">
        <v>5622.1</v>
      </c>
      <c r="D87" s="13">
        <f t="shared" si="6"/>
        <v>1.653121232614896</v>
      </c>
      <c r="E87" s="14"/>
    </row>
    <row r="88" spans="1:5" ht="24" customHeight="1">
      <c r="A88" s="5" t="s">
        <v>12</v>
      </c>
      <c r="B88" s="8">
        <v>1700.45</v>
      </c>
      <c r="D88" s="13">
        <f t="shared" si="6"/>
        <v>0.5</v>
      </c>
      <c r="E88" s="14"/>
    </row>
    <row r="89" spans="1:6" ht="24" customHeight="1">
      <c r="A89" s="2" t="s">
        <v>4</v>
      </c>
      <c r="B89" s="2">
        <f>SUM(B82:B88)</f>
        <v>49460.79</v>
      </c>
      <c r="D89" s="13"/>
      <c r="E89" s="14"/>
      <c r="F89" s="14"/>
    </row>
    <row r="90" spans="1:4" ht="24" customHeight="1">
      <c r="A90" s="21" t="s">
        <v>41</v>
      </c>
      <c r="B90" s="21"/>
      <c r="D90" s="10"/>
    </row>
    <row r="91" spans="1:4" ht="24" customHeight="1">
      <c r="A91" s="1" t="s">
        <v>3</v>
      </c>
      <c r="B91" s="3">
        <v>12549.32</v>
      </c>
      <c r="D91" s="9">
        <f aca="true" t="shared" si="7" ref="D91:D96">B91/3400.9</f>
        <v>3.689999705960187</v>
      </c>
    </row>
    <row r="92" spans="1:5" ht="24" customHeight="1">
      <c r="A92" s="1" t="s">
        <v>5</v>
      </c>
      <c r="B92" s="3">
        <v>1704.2</v>
      </c>
      <c r="D92" s="9">
        <f t="shared" si="7"/>
        <v>0.5011026492987151</v>
      </c>
      <c r="E92" t="s">
        <v>8</v>
      </c>
    </row>
    <row r="93" spans="1:5" ht="24" customHeight="1">
      <c r="A93" s="1" t="s">
        <v>9</v>
      </c>
      <c r="B93" s="3">
        <v>3024.14</v>
      </c>
      <c r="D93" s="13">
        <f t="shared" si="7"/>
        <v>0.8892175600576318</v>
      </c>
      <c r="E93" s="13"/>
    </row>
    <row r="94" spans="1:5" ht="24" customHeight="1">
      <c r="A94" s="6" t="s">
        <v>6</v>
      </c>
      <c r="B94" s="3">
        <v>15100</v>
      </c>
      <c r="D94" s="13">
        <f t="shared" si="7"/>
        <v>4.440001176159252</v>
      </c>
      <c r="E94" s="14"/>
    </row>
    <row r="95" spans="1:5" ht="24" customHeight="1">
      <c r="A95" s="5" t="s">
        <v>7</v>
      </c>
      <c r="B95" s="3">
        <v>5622.1</v>
      </c>
      <c r="D95" s="13">
        <f t="shared" si="7"/>
        <v>1.653121232614896</v>
      </c>
      <c r="E95" s="14"/>
    </row>
    <row r="96" spans="1:5" ht="24" customHeight="1">
      <c r="A96" s="5" t="s">
        <v>12</v>
      </c>
      <c r="B96" s="8">
        <v>1700.45</v>
      </c>
      <c r="D96" s="13">
        <f t="shared" si="7"/>
        <v>0.5</v>
      </c>
      <c r="E96" s="14"/>
    </row>
    <row r="97" spans="1:6" ht="24" customHeight="1">
      <c r="A97" s="2" t="s">
        <v>4</v>
      </c>
      <c r="B97" s="2">
        <f>SUM(B91:B96)</f>
        <v>39700.21</v>
      </c>
      <c r="D97" s="13"/>
      <c r="E97" s="14"/>
      <c r="F97" s="14"/>
    </row>
    <row r="98" spans="1:4" ht="24" customHeight="1">
      <c r="A98" s="21" t="s">
        <v>42</v>
      </c>
      <c r="B98" s="21"/>
      <c r="D98" s="10"/>
    </row>
    <row r="99" spans="1:4" ht="24" customHeight="1">
      <c r="A99" s="1" t="s">
        <v>3</v>
      </c>
      <c r="B99" s="3">
        <v>12549.32</v>
      </c>
      <c r="D99" s="9">
        <f aca="true" t="shared" si="8" ref="D99:D106">B99/3400.9</f>
        <v>3.689999705960187</v>
      </c>
    </row>
    <row r="100" spans="1:5" ht="24" customHeight="1">
      <c r="A100" s="1" t="s">
        <v>5</v>
      </c>
      <c r="B100" s="3">
        <v>3208.05</v>
      </c>
      <c r="D100" s="9">
        <f t="shared" si="8"/>
        <v>0.9432944220647476</v>
      </c>
      <c r="E100" t="s">
        <v>8</v>
      </c>
    </row>
    <row r="101" spans="1:5" ht="30" customHeight="1">
      <c r="A101" s="1" t="s">
        <v>43</v>
      </c>
      <c r="B101" s="3">
        <v>13121.12</v>
      </c>
      <c r="D101" s="13">
        <f t="shared" si="8"/>
        <v>3.858131671028257</v>
      </c>
      <c r="E101" s="13"/>
    </row>
    <row r="102" spans="1:5" ht="24" customHeight="1">
      <c r="A102" s="6" t="s">
        <v>6</v>
      </c>
      <c r="B102" s="3">
        <v>15100</v>
      </c>
      <c r="D102" s="13">
        <f t="shared" si="8"/>
        <v>4.440001176159252</v>
      </c>
      <c r="E102" s="14"/>
    </row>
    <row r="103" spans="1:5" ht="24" customHeight="1">
      <c r="A103" s="5" t="s">
        <v>7</v>
      </c>
      <c r="B103" s="3">
        <v>5622.1</v>
      </c>
      <c r="D103" s="13">
        <f t="shared" si="8"/>
        <v>1.653121232614896</v>
      </c>
      <c r="E103" s="14"/>
    </row>
    <row r="104" spans="1:5" ht="24" customHeight="1">
      <c r="A104" s="5" t="s">
        <v>12</v>
      </c>
      <c r="B104" s="8">
        <v>1700.45</v>
      </c>
      <c r="D104" s="13">
        <f>B104/3400.9</f>
        <v>0.5</v>
      </c>
      <c r="E104" s="14"/>
    </row>
    <row r="105" spans="1:5" ht="24" customHeight="1">
      <c r="A105" s="5" t="s">
        <v>21</v>
      </c>
      <c r="B105" s="8">
        <v>4840</v>
      </c>
      <c r="D105" s="13">
        <f>B105/3400.9</f>
        <v>1.423152694874886</v>
      </c>
      <c r="E105" s="14"/>
    </row>
    <row r="106" spans="1:5" ht="24" customHeight="1">
      <c r="A106" s="7" t="s">
        <v>39</v>
      </c>
      <c r="B106" s="19">
        <v>6247.2</v>
      </c>
      <c r="D106" s="13">
        <f t="shared" si="8"/>
        <v>1.8369255197153693</v>
      </c>
      <c r="E106" s="14"/>
    </row>
    <row r="107" spans="1:6" ht="24" customHeight="1">
      <c r="A107" s="2" t="s">
        <v>4</v>
      </c>
      <c r="B107" s="2">
        <f>SUM(B99:B106)</f>
        <v>62388.23999999999</v>
      </c>
      <c r="D107" s="13"/>
      <c r="E107" s="14"/>
      <c r="F107" s="14"/>
    </row>
    <row r="108" spans="1:4" ht="24" customHeight="1">
      <c r="A108" s="21" t="s">
        <v>44</v>
      </c>
      <c r="B108" s="21"/>
      <c r="D108" s="10"/>
    </row>
    <row r="109" spans="1:4" ht="24" customHeight="1">
      <c r="A109" s="1" t="s">
        <v>3</v>
      </c>
      <c r="B109" s="3">
        <v>12549.32</v>
      </c>
      <c r="D109" s="9">
        <f aca="true" t="shared" si="9" ref="D109:D116">B109/3400.9</f>
        <v>3.689999705960187</v>
      </c>
    </row>
    <row r="110" spans="1:5" ht="24" customHeight="1">
      <c r="A110" s="1" t="s">
        <v>5</v>
      </c>
      <c r="B110" s="3">
        <v>1704.2</v>
      </c>
      <c r="D110" s="9">
        <f t="shared" si="9"/>
        <v>0.5011026492987151</v>
      </c>
      <c r="E110" t="s">
        <v>8</v>
      </c>
    </row>
    <row r="111" spans="1:5" ht="24" customHeight="1">
      <c r="A111" s="1" t="s">
        <v>9</v>
      </c>
      <c r="B111" s="3">
        <v>3024.14</v>
      </c>
      <c r="D111" s="13">
        <f t="shared" si="9"/>
        <v>0.8892175600576318</v>
      </c>
      <c r="E111" s="13"/>
    </row>
    <row r="112" spans="1:5" ht="24" customHeight="1">
      <c r="A112" s="6" t="s">
        <v>6</v>
      </c>
      <c r="B112" s="3">
        <v>15100</v>
      </c>
      <c r="D112" s="13">
        <f t="shared" si="9"/>
        <v>4.440001176159252</v>
      </c>
      <c r="E112" s="14"/>
    </row>
    <row r="113" spans="1:5" ht="24" customHeight="1">
      <c r="A113" s="5" t="s">
        <v>7</v>
      </c>
      <c r="B113" s="3">
        <v>5622.1</v>
      </c>
      <c r="D113" s="13">
        <f t="shared" si="9"/>
        <v>1.653121232614896</v>
      </c>
      <c r="E113" s="14"/>
    </row>
    <row r="114" spans="1:5" ht="24" customHeight="1">
      <c r="A114" s="5" t="s">
        <v>12</v>
      </c>
      <c r="B114" s="8">
        <v>1700.45</v>
      </c>
      <c r="D114" s="13">
        <f t="shared" si="9"/>
        <v>0.5</v>
      </c>
      <c r="E114" s="14"/>
    </row>
    <row r="115" spans="1:5" ht="24" customHeight="1">
      <c r="A115" s="20" t="s">
        <v>45</v>
      </c>
      <c r="B115" s="15">
        <v>2308</v>
      </c>
      <c r="D115" s="11">
        <f t="shared" si="9"/>
        <v>0.678643888382487</v>
      </c>
      <c r="E115" s="11">
        <f>D115+D116</f>
        <v>2.1556058690346673</v>
      </c>
    </row>
    <row r="116" spans="1:5" ht="24" customHeight="1">
      <c r="A116" s="17" t="s">
        <v>46</v>
      </c>
      <c r="B116" s="8">
        <v>5023</v>
      </c>
      <c r="D116" s="11">
        <f t="shared" si="9"/>
        <v>1.4769619806521803</v>
      </c>
      <c r="E116" s="12">
        <f>B115+B116</f>
        <v>7331</v>
      </c>
    </row>
    <row r="117" spans="1:6" ht="24" customHeight="1">
      <c r="A117" s="2" t="s">
        <v>4</v>
      </c>
      <c r="B117" s="2">
        <f>SUM(B109:B116)</f>
        <v>47031.21</v>
      </c>
      <c r="D117" s="13"/>
      <c r="E117" s="14"/>
      <c r="F117" s="14"/>
    </row>
    <row r="118" spans="1:4" ht="24" customHeight="1">
      <c r="A118" s="21" t="s">
        <v>47</v>
      </c>
      <c r="B118" s="21"/>
      <c r="D118" s="10"/>
    </row>
    <row r="119" spans="1:4" ht="24" customHeight="1">
      <c r="A119" s="1" t="s">
        <v>10</v>
      </c>
      <c r="B119" s="3">
        <v>9760.58</v>
      </c>
      <c r="D119" s="9">
        <f aca="true" t="shared" si="10" ref="D119:D126">B119/3400.9</f>
        <v>2.869999117880561</v>
      </c>
    </row>
    <row r="120" spans="1:4" ht="24" customHeight="1">
      <c r="A120" s="1" t="s">
        <v>3</v>
      </c>
      <c r="B120" s="3">
        <v>12549.32</v>
      </c>
      <c r="D120" s="9">
        <f t="shared" si="10"/>
        <v>3.689999705960187</v>
      </c>
    </row>
    <row r="121" spans="1:5" ht="24" customHeight="1">
      <c r="A121" s="1" t="s">
        <v>5</v>
      </c>
      <c r="B121" s="3">
        <v>2125.28</v>
      </c>
      <c r="D121" s="9">
        <f t="shared" si="10"/>
        <v>0.6249169337528302</v>
      </c>
      <c r="E121" t="s">
        <v>8</v>
      </c>
    </row>
    <row r="122" spans="1:5" ht="24" customHeight="1">
      <c r="A122" s="1" t="s">
        <v>9</v>
      </c>
      <c r="B122" s="3">
        <v>3024.14</v>
      </c>
      <c r="D122" s="13">
        <f t="shared" si="10"/>
        <v>0.8892175600576318</v>
      </c>
      <c r="E122" s="13"/>
    </row>
    <row r="123" spans="1:5" ht="24" customHeight="1">
      <c r="A123" s="6" t="s">
        <v>6</v>
      </c>
      <c r="B123" s="3">
        <v>15100</v>
      </c>
      <c r="D123" s="13">
        <f t="shared" si="10"/>
        <v>4.440001176159252</v>
      </c>
      <c r="E123" s="14"/>
    </row>
    <row r="124" spans="1:5" ht="24" customHeight="1">
      <c r="A124" s="5" t="s">
        <v>7</v>
      </c>
      <c r="B124" s="3">
        <v>5622.1</v>
      </c>
      <c r="D124" s="13">
        <f t="shared" si="10"/>
        <v>1.653121232614896</v>
      </c>
      <c r="E124" s="14"/>
    </row>
    <row r="125" spans="1:5" ht="24" customHeight="1">
      <c r="A125" s="5" t="s">
        <v>12</v>
      </c>
      <c r="B125" s="8">
        <v>1700.45</v>
      </c>
      <c r="D125" s="13">
        <f t="shared" si="10"/>
        <v>0.5</v>
      </c>
      <c r="E125" s="14"/>
    </row>
    <row r="126" spans="1:5" ht="24" customHeight="1">
      <c r="A126" s="7" t="s">
        <v>48</v>
      </c>
      <c r="B126" s="15">
        <v>12932</v>
      </c>
      <c r="D126" s="13">
        <f t="shared" si="10"/>
        <v>3.80252286159546</v>
      </c>
      <c r="E126" s="13"/>
    </row>
    <row r="127" spans="1:6" ht="24" customHeight="1">
      <c r="A127" s="2" t="s">
        <v>4</v>
      </c>
      <c r="B127" s="2">
        <f>SUM(B119:B126)</f>
        <v>62813.869999999995</v>
      </c>
      <c r="D127" s="13"/>
      <c r="E127" s="14"/>
      <c r="F127" s="14"/>
    </row>
    <row r="128" spans="1:4" ht="24" customHeight="1">
      <c r="A128" s="21" t="s">
        <v>49</v>
      </c>
      <c r="B128" s="21"/>
      <c r="D128" s="10"/>
    </row>
    <row r="129" spans="1:4" ht="24" customHeight="1">
      <c r="A129" s="1" t="s">
        <v>10</v>
      </c>
      <c r="B129" s="3">
        <v>9760.58</v>
      </c>
      <c r="D129" s="9">
        <f aca="true" t="shared" si="11" ref="D129:D138">B129/3400.9</f>
        <v>2.869999117880561</v>
      </c>
    </row>
    <row r="130" spans="1:4" ht="24" customHeight="1">
      <c r="A130" s="1" t="s">
        <v>3</v>
      </c>
      <c r="B130" s="3">
        <v>12549.32</v>
      </c>
      <c r="D130" s="9">
        <f t="shared" si="11"/>
        <v>3.689999705960187</v>
      </c>
    </row>
    <row r="131" spans="1:5" ht="24" customHeight="1">
      <c r="A131" s="1" t="s">
        <v>5</v>
      </c>
      <c r="B131" s="3">
        <v>1893.5</v>
      </c>
      <c r="D131" s="9">
        <f t="shared" si="11"/>
        <v>0.5567643858978506</v>
      </c>
      <c r="E131" t="s">
        <v>8</v>
      </c>
    </row>
    <row r="132" spans="1:5" ht="24" customHeight="1">
      <c r="A132" s="1" t="s">
        <v>9</v>
      </c>
      <c r="B132" s="3">
        <v>3024.14</v>
      </c>
      <c r="D132" s="13">
        <f t="shared" si="11"/>
        <v>0.8892175600576318</v>
      </c>
      <c r="E132" s="13"/>
    </row>
    <row r="133" spans="1:5" ht="24" customHeight="1">
      <c r="A133" s="6" t="s">
        <v>6</v>
      </c>
      <c r="B133" s="3">
        <v>15100</v>
      </c>
      <c r="D133" s="13">
        <f t="shared" si="11"/>
        <v>4.440001176159252</v>
      </c>
      <c r="E133" s="14"/>
    </row>
    <row r="134" spans="1:5" ht="24" customHeight="1">
      <c r="A134" s="5" t="s">
        <v>7</v>
      </c>
      <c r="B134" s="3">
        <v>5622.1</v>
      </c>
      <c r="D134" s="13">
        <f t="shared" si="11"/>
        <v>1.653121232614896</v>
      </c>
      <c r="E134" s="14"/>
    </row>
    <row r="135" spans="1:5" ht="24" customHeight="1">
      <c r="A135" s="5" t="s">
        <v>12</v>
      </c>
      <c r="B135" s="8">
        <v>1700.45</v>
      </c>
      <c r="D135" s="13">
        <f>B135/3400.9</f>
        <v>0.5</v>
      </c>
      <c r="E135" s="14"/>
    </row>
    <row r="136" spans="1:5" ht="24" customHeight="1">
      <c r="A136" s="16" t="s">
        <v>50</v>
      </c>
      <c r="B136" s="17">
        <v>549.98</v>
      </c>
      <c r="D136" s="11">
        <f>B136/3400.9</f>
        <v>0.1617160163486136</v>
      </c>
      <c r="E136" s="11"/>
    </row>
    <row r="137" spans="1:5" ht="24" customHeight="1">
      <c r="A137" s="16" t="s">
        <v>51</v>
      </c>
      <c r="B137" s="3">
        <v>4900</v>
      </c>
      <c r="D137" s="11">
        <f t="shared" si="11"/>
        <v>1.4407950836543268</v>
      </c>
      <c r="E137" s="11">
        <f>D136+D137+D138</f>
        <v>2.2056279220206414</v>
      </c>
    </row>
    <row r="138" spans="1:5" ht="24" customHeight="1">
      <c r="A138" s="16" t="s">
        <v>52</v>
      </c>
      <c r="B138" s="3">
        <v>2051.14</v>
      </c>
      <c r="D138" s="11">
        <f t="shared" si="11"/>
        <v>0.6031168220177011</v>
      </c>
      <c r="E138" s="11">
        <f>B136+B137+B138</f>
        <v>7501.119999999999</v>
      </c>
    </row>
    <row r="139" spans="1:6" ht="24" customHeight="1">
      <c r="A139" s="2" t="s">
        <v>4</v>
      </c>
      <c r="B139" s="2">
        <f>SUM(B129:B138)</f>
        <v>57151.21</v>
      </c>
      <c r="D139" s="13"/>
      <c r="E139" s="14"/>
      <c r="F139" s="14"/>
    </row>
  </sheetData>
  <sheetProtection/>
  <mergeCells count="13">
    <mergeCell ref="A1:B1"/>
    <mergeCell ref="A3:B3"/>
    <mergeCell ref="A14:B14"/>
    <mergeCell ref="A27:B27"/>
    <mergeCell ref="A40:B40"/>
    <mergeCell ref="A128:B128"/>
    <mergeCell ref="A53:B53"/>
    <mergeCell ref="A118:B118"/>
    <mergeCell ref="A108:B108"/>
    <mergeCell ref="A98:B98"/>
    <mergeCell ref="A90:B90"/>
    <mergeCell ref="A81:B81"/>
    <mergeCell ref="A65:B6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2024-01-25T10:22:00Z</dcterms:modified>
  <cp:category/>
  <cp:version/>
  <cp:contentType/>
  <cp:contentStatus/>
</cp:coreProperties>
</file>